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25725"/>
</workbook>
</file>

<file path=xl/calcChain.xml><?xml version="1.0" encoding="utf-8"?>
<calcChain xmlns="http://schemas.openxmlformats.org/spreadsheetml/2006/main">
  <c r="G8" i="1"/>
  <c r="E8" i="4" l="1"/>
  <c r="E7"/>
  <c r="C8"/>
  <c r="C7"/>
  <c r="F8" i="3"/>
  <c r="F7"/>
  <c r="H8" l="1"/>
  <c r="H7"/>
  <c r="G8"/>
  <c r="G7"/>
  <c r="E9" i="4" l="1"/>
  <c r="F8" l="1"/>
  <c r="F7"/>
  <c r="G8" l="1"/>
  <c r="G7"/>
  <c r="I8" i="2" l="1"/>
  <c r="G9" i="1" l="1"/>
  <c r="I9" i="4" l="1"/>
  <c r="H9"/>
  <c r="K7" i="3" l="1"/>
  <c r="C9" i="4" l="1"/>
  <c r="J8" l="1"/>
  <c r="J7"/>
  <c r="K7" s="1"/>
  <c r="J9" l="1"/>
  <c r="D9"/>
  <c r="K8"/>
  <c r="F9" l="1"/>
  <c r="K8" i="3"/>
  <c r="G9" i="4"/>
  <c r="K9" s="1"/>
  <c r="B9"/>
</calcChain>
</file>

<file path=xl/sharedStrings.xml><?xml version="1.0" encoding="utf-8"?>
<sst xmlns="http://schemas.openxmlformats.org/spreadsheetml/2006/main" count="116" uniqueCount="88">
  <si>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</si>
  <si>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</si>
  <si>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</si>
  <si>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</si>
  <si>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</si>
  <si>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</si>
  <si>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</si>
  <si>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</si>
  <si>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</si>
  <si>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</si>
  <si>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</si>
  <si>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</si>
  <si>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</si>
  <si>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</si>
  <si>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</si>
  <si>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</si>
  <si>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</si>
  <si>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</si>
  <si>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</si>
  <si>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</si>
  <si>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</si>
  <si>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</si>
  <si>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</si>
  <si>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</si>
  <si>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</si>
  <si>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</si>
  <si>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</si>
  <si>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</si>
  <si>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</si>
  <si>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</si>
  <si>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</si>
  <si>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</si>
  <si>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</si>
  <si>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</si>
  <si>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</si>
  <si>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</si>
  <si>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</si>
  <si>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</si>
  <si>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</si>
  <si>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</si>
  <si>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</si>
  <si>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</si>
  <si>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</si>
  <si>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</si>
  <si>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</si>
  <si>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</si>
  <si>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</si>
  <si>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</si>
  <si>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</si>
  <si>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</si>
  <si>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</si>
  <si>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</si>
  <si>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</si>
  <si>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</si>
  <si>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</si>
  <si>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</si>
  <si>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</si>
  <si>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</si>
  <si>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</si>
  <si>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</si>
  <si>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</si>
  <si>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</si>
  <si>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</si>
  <si>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</si>
  <si>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</si>
  <si>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</si>
  <si>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</si>
  <si>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</si>
  <si>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</si>
  <si>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</si>
  <si>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</si>
  <si>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</si>
  <si>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t>7.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</si>
  <si>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декабрь   2015 года</t>
  </si>
  <si>
    <t>за  декабрь  (с 01.12 по 31.12)</t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</si>
  <si>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8  услуг</t>
    </r>
  </si>
  <si>
    <r>
      <t xml:space="preserve"> Оказание услуг по выдаче  УЭК  -</t>
    </r>
    <r>
      <rPr>
        <b/>
        <sz val="11"/>
        <rFont val="Times New Roman"/>
        <family val="1"/>
        <charset val="204"/>
      </rPr>
      <t xml:space="preserve"> 20 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услуг </t>
    </r>
  </si>
  <si>
    <r>
      <t>4.      Регистрация на портале госуслуг  -</t>
    </r>
    <r>
      <rPr>
        <b/>
        <sz val="11"/>
        <color theme="1"/>
        <rFont val="Times New Roman"/>
        <family val="1"/>
        <charset val="204"/>
      </rPr>
      <t xml:space="preserve"> 8</t>
    </r>
  </si>
  <si>
    <r>
      <t>Подтверждение личности на портале госуслуг -</t>
    </r>
    <r>
      <rPr>
        <b/>
        <sz val="11"/>
        <color theme="1"/>
        <rFont val="Times New Roman"/>
        <family val="1"/>
        <charset val="204"/>
      </rPr>
      <t>34</t>
    </r>
  </si>
  <si>
    <r>
      <t>Восстановление -</t>
    </r>
    <r>
      <rPr>
        <b/>
        <sz val="11"/>
        <color theme="1"/>
        <rFont val="Times New Roman"/>
        <family val="1"/>
        <charset val="204"/>
      </rPr>
      <t xml:space="preserve"> 3</t>
    </r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</si>
  <si>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3357</t>
    </r>
  </si>
  <si>
    <r>
      <t>Всего оказано:</t>
    </r>
    <r>
      <rPr>
        <b/>
        <sz val="11"/>
        <color theme="1"/>
        <rFont val="Times New Roman"/>
        <family val="1"/>
        <charset val="204"/>
      </rPr>
      <t xml:space="preserve"> 3430 услу</t>
    </r>
    <r>
      <rPr>
        <sz val="11"/>
        <color theme="1"/>
        <rFont val="Times New Roman"/>
        <family val="1"/>
        <charset val="204"/>
      </rPr>
      <t>г</t>
    </r>
  </si>
  <si>
    <t>За декабрь  месяц (квартал)</t>
  </si>
  <si>
    <t>за декабрь месяц</t>
  </si>
  <si>
    <t>Поступления денежных средст из местного бюджета на 31.12.2015 г. - 22 333 646,00</t>
  </si>
  <si>
    <t>Поступления денежных средст из окружного бюджета на 31.12.2015 г. - 15 740 700,00</t>
  </si>
  <si>
    <t>Кассовые расходы  по муниципальному заданияю на 31.12.2015 г. -  22 333 646 рублей, из них</t>
  </si>
  <si>
    <t>кассовые расходы по окружным денежным средствам на 31.12.2015г. - 15 740 700 рублей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</si>
</sst>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#,##0.0;[Red]#,##0.0"/>
    <numFmt numFmtId="166" formatCode="h:mm;@"/>
    <numFmt numFmtId="167" formatCode="[$-F400]h:mm:ss\ AM/PM"/>
    <numFmt numFmtId="168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8" fontId="2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workbookViewId="0">
      <selection activeCell="F8" sqref="F8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8" t="s">
        <v>73</v>
      </c>
      <c r="B1" s="69"/>
      <c r="C1" s="69"/>
      <c r="D1" s="69"/>
      <c r="E1" s="69"/>
      <c r="F1" s="69"/>
      <c r="G1" s="69"/>
      <c r="H1" s="69"/>
    </row>
    <row r="2" spans="1:8" ht="8.25" customHeight="1">
      <c r="A2" s="68"/>
      <c r="B2" s="68"/>
      <c r="C2" s="68"/>
      <c r="D2" s="68"/>
      <c r="E2" s="68"/>
      <c r="F2" s="68"/>
      <c r="G2" s="68"/>
      <c r="H2" s="68"/>
    </row>
    <row r="3" spans="1:8" ht="18.75" customHeight="1">
      <c r="A3" s="68" t="s">
        <v>11</v>
      </c>
      <c r="B3" s="68"/>
      <c r="C3" s="68"/>
      <c r="D3" s="68"/>
      <c r="E3" s="68"/>
      <c r="F3" s="68"/>
      <c r="G3" s="68"/>
      <c r="H3" s="68"/>
    </row>
    <row r="4" spans="1:8" ht="15.75" thickBot="1"/>
    <row r="5" spans="1:8" ht="45.75" customHeight="1" thickBot="1">
      <c r="A5" s="66" t="s">
        <v>0</v>
      </c>
      <c r="B5" s="66" t="s">
        <v>1</v>
      </c>
      <c r="C5" s="66" t="s">
        <v>2</v>
      </c>
      <c r="D5" s="66" t="s">
        <v>56</v>
      </c>
      <c r="E5" s="70" t="s">
        <v>3</v>
      </c>
      <c r="F5" s="71"/>
      <c r="G5" s="66" t="s">
        <v>4</v>
      </c>
      <c r="H5" s="66" t="s">
        <v>5</v>
      </c>
    </row>
    <row r="6" spans="1:8" ht="47.25" customHeight="1" thickBot="1">
      <c r="A6" s="67"/>
      <c r="B6" s="67"/>
      <c r="C6" s="67"/>
      <c r="D6" s="67"/>
      <c r="E6" s="3" t="s">
        <v>74</v>
      </c>
      <c r="F6" s="1" t="s">
        <v>6</v>
      </c>
      <c r="G6" s="67"/>
      <c r="H6" s="67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35300</v>
      </c>
      <c r="E8" s="3">
        <v>3357</v>
      </c>
      <c r="F8" s="39">
        <v>36855</v>
      </c>
      <c r="G8" s="40">
        <f>F8/D8*100%</f>
        <v>1.0440509915014164</v>
      </c>
      <c r="H8" s="35" t="s">
        <v>67</v>
      </c>
    </row>
    <row r="9" spans="1:8" ht="135.75" thickBot="1">
      <c r="A9" s="4">
        <v>2</v>
      </c>
      <c r="B9" s="5" t="s">
        <v>9</v>
      </c>
      <c r="C9" s="3" t="s">
        <v>10</v>
      </c>
      <c r="D9" s="62">
        <v>8100</v>
      </c>
      <c r="E9" s="53">
        <v>757</v>
      </c>
      <c r="F9" s="39">
        <v>8186</v>
      </c>
      <c r="G9" s="40">
        <f>F9/D9*100%</f>
        <v>1.0106172839506173</v>
      </c>
      <c r="H9" s="35" t="s">
        <v>71</v>
      </c>
    </row>
    <row r="10" spans="1:8">
      <c r="A10" s="46" t="s">
        <v>62</v>
      </c>
      <c r="B10" s="46" t="s">
        <v>80</v>
      </c>
      <c r="C10" s="46"/>
      <c r="D10" s="46"/>
    </row>
    <row r="11" spans="1:8" ht="12.75" customHeight="1">
      <c r="A11" t="s">
        <v>61</v>
      </c>
      <c r="B11" s="65" t="s">
        <v>75</v>
      </c>
      <c r="C11" s="65"/>
      <c r="D11" s="65"/>
    </row>
    <row r="12" spans="1:8" ht="13.5" customHeight="1">
      <c r="A12" s="44" t="s">
        <v>63</v>
      </c>
      <c r="B12" s="43" t="s">
        <v>76</v>
      </c>
      <c r="C12" s="44"/>
      <c r="D12" s="44"/>
      <c r="E12" s="44"/>
      <c r="F12" s="44"/>
      <c r="G12" s="44"/>
      <c r="H12" s="44"/>
    </row>
    <row r="13" spans="1:8">
      <c r="A13" s="64" t="s">
        <v>77</v>
      </c>
      <c r="B13" s="64"/>
      <c r="C13" s="64"/>
      <c r="D13" s="64"/>
      <c r="E13" s="64"/>
      <c r="F13" s="64"/>
      <c r="G13" s="64"/>
      <c r="H13" s="64"/>
    </row>
    <row r="14" spans="1:8">
      <c r="A14" t="s">
        <v>64</v>
      </c>
      <c r="B14" s="45" t="s">
        <v>78</v>
      </c>
    </row>
    <row r="15" spans="1:8">
      <c r="A15" t="s">
        <v>65</v>
      </c>
      <c r="B15" s="46" t="s">
        <v>68</v>
      </c>
    </row>
    <row r="16" spans="1:8">
      <c r="A16" t="s">
        <v>72</v>
      </c>
      <c r="B16" s="46" t="s">
        <v>79</v>
      </c>
    </row>
    <row r="17" spans="1:8">
      <c r="B17" s="46" t="s">
        <v>81</v>
      </c>
    </row>
    <row r="18" spans="1:8">
      <c r="A18" t="s">
        <v>69</v>
      </c>
    </row>
    <row r="19" spans="1:8">
      <c r="B19" s="43"/>
    </row>
    <row r="20" spans="1:8">
      <c r="A20" s="44"/>
      <c r="B20" s="43"/>
      <c r="C20" s="44"/>
      <c r="D20" s="44"/>
      <c r="E20" s="44"/>
      <c r="F20" s="44"/>
      <c r="G20" s="44"/>
      <c r="H20" s="44"/>
    </row>
    <row r="21" spans="1:8">
      <c r="A21" s="64"/>
      <c r="B21" s="64"/>
      <c r="C21" s="64"/>
      <c r="D21" s="64"/>
      <c r="E21" s="64"/>
      <c r="F21" s="64"/>
      <c r="G21" s="64"/>
      <c r="H21" s="64"/>
    </row>
    <row r="22" spans="1:8">
      <c r="B22" s="45"/>
    </row>
    <row r="23" spans="1:8">
      <c r="B23" s="46"/>
    </row>
  </sheetData>
  <mergeCells count="13">
    <mergeCell ref="A21:H21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35433070866141736" header="0.31496062992125984" footer="0.11811023622047245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workbookViewId="0">
      <selection activeCell="N13" sqref="N13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6.75" customHeight="1" thickBot="1"/>
    <row r="3" spans="1:19" ht="15.75" thickBot="1">
      <c r="A3" s="66" t="s">
        <v>0</v>
      </c>
      <c r="B3" s="66" t="s">
        <v>13</v>
      </c>
      <c r="C3" s="80" t="s">
        <v>51</v>
      </c>
      <c r="D3" s="66" t="s">
        <v>14</v>
      </c>
      <c r="E3" s="83" t="s">
        <v>15</v>
      </c>
      <c r="F3" s="84"/>
      <c r="G3" s="84"/>
      <c r="H3" s="84"/>
      <c r="I3" s="84"/>
      <c r="J3" s="85"/>
    </row>
    <row r="4" spans="1:19" ht="20.25" customHeight="1" thickBot="1">
      <c r="A4" s="79"/>
      <c r="B4" s="79"/>
      <c r="C4" s="81"/>
      <c r="D4" s="79"/>
      <c r="E4" s="83" t="s">
        <v>82</v>
      </c>
      <c r="F4" s="84"/>
      <c r="G4" s="85"/>
      <c r="H4" s="83" t="s">
        <v>16</v>
      </c>
      <c r="I4" s="84"/>
      <c r="J4" s="85"/>
    </row>
    <row r="5" spans="1:19" ht="49.5" thickBot="1">
      <c r="A5" s="67"/>
      <c r="B5" s="67"/>
      <c r="C5" s="82"/>
      <c r="D5" s="67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>
      <c r="A7" s="73" t="s">
        <v>19</v>
      </c>
      <c r="B7" s="74"/>
      <c r="C7" s="74"/>
      <c r="D7" s="74"/>
      <c r="E7" s="74"/>
      <c r="F7" s="74"/>
      <c r="G7" s="74"/>
      <c r="H7" s="74"/>
      <c r="I7" s="74"/>
      <c r="J7" s="75"/>
    </row>
    <row r="8" spans="1:19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60">
        <v>0</v>
      </c>
      <c r="G8" s="28"/>
      <c r="H8" s="6" t="s">
        <v>57</v>
      </c>
      <c r="I8" s="55">
        <f>(0.04)/10</f>
        <v>4.0000000000000001E-3</v>
      </c>
      <c r="J8" s="28" t="s">
        <v>53</v>
      </c>
      <c r="L8" s="52"/>
      <c r="M8" s="51"/>
      <c r="N8" s="51"/>
      <c r="O8" s="51"/>
      <c r="P8" s="51"/>
      <c r="Q8" s="51"/>
      <c r="R8" s="51"/>
      <c r="S8" s="51"/>
    </row>
    <row r="9" spans="1:19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6" t="s">
        <v>25</v>
      </c>
      <c r="F9" s="50">
        <v>3.2</v>
      </c>
      <c r="G9" s="36"/>
      <c r="H9" s="36" t="s">
        <v>25</v>
      </c>
      <c r="I9" s="55">
        <v>8.31</v>
      </c>
      <c r="J9" s="6" t="s">
        <v>54</v>
      </c>
    </row>
    <row r="10" spans="1:19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61">
        <v>99.3</v>
      </c>
      <c r="G10" s="6"/>
      <c r="H10" s="54">
        <v>0.75</v>
      </c>
      <c r="I10" s="63">
        <v>95.2</v>
      </c>
      <c r="J10" s="28" t="s">
        <v>55</v>
      </c>
    </row>
    <row r="11" spans="1:19" ht="36.75" customHeight="1" thickBot="1">
      <c r="A11" s="76" t="s">
        <v>28</v>
      </c>
      <c r="B11" s="77"/>
      <c r="C11" s="77"/>
      <c r="D11" s="77"/>
      <c r="E11" s="77"/>
      <c r="F11" s="77"/>
      <c r="G11" s="77"/>
      <c r="H11" s="77"/>
      <c r="I11" s="77"/>
      <c r="J11" s="78"/>
    </row>
    <row r="12" spans="1:19" ht="60.75" thickBot="1">
      <c r="A12" s="7">
        <v>4</v>
      </c>
      <c r="B12" s="13" t="s">
        <v>29</v>
      </c>
      <c r="C12" s="6" t="s">
        <v>24</v>
      </c>
      <c r="D12" s="13" t="s">
        <v>52</v>
      </c>
      <c r="E12" s="36" t="s">
        <v>25</v>
      </c>
      <c r="F12" s="36">
        <v>1.56</v>
      </c>
      <c r="G12" s="36"/>
      <c r="H12" s="36" t="s">
        <v>25</v>
      </c>
      <c r="I12" s="55">
        <v>5.9</v>
      </c>
      <c r="J12" s="50" t="s">
        <v>54</v>
      </c>
    </row>
    <row r="13" spans="1:19" ht="146.25" customHeight="1" thickBot="1">
      <c r="A13" s="47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>
      <c r="A15" s="72" t="s">
        <v>70</v>
      </c>
      <c r="B15" s="72"/>
      <c r="C15" s="72"/>
      <c r="D15" s="72"/>
      <c r="E15" s="72"/>
      <c r="F15" s="72"/>
      <c r="G15" s="72"/>
      <c r="H15" s="72"/>
      <c r="I15" s="72"/>
      <c r="J15" s="72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I7" sqref="I7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Bot="1"/>
    <row r="4" spans="1:12" ht="47.25" customHeight="1" thickBot="1">
      <c r="A4" s="88" t="s">
        <v>32</v>
      </c>
      <c r="B4" s="88" t="s">
        <v>33</v>
      </c>
      <c r="C4" s="70" t="s">
        <v>34</v>
      </c>
      <c r="D4" s="71"/>
      <c r="E4" s="70" t="s">
        <v>35</v>
      </c>
      <c r="F4" s="71"/>
      <c r="G4" s="70" t="s">
        <v>36</v>
      </c>
      <c r="H4" s="71"/>
      <c r="I4" s="70" t="s">
        <v>58</v>
      </c>
      <c r="J4" s="71"/>
      <c r="K4" s="66" t="s">
        <v>37</v>
      </c>
      <c r="L4" s="86" t="s">
        <v>38</v>
      </c>
    </row>
    <row r="5" spans="1:12" ht="33.75" customHeight="1" thickBot="1">
      <c r="A5" s="89"/>
      <c r="B5" s="89"/>
      <c r="C5" s="9" t="s">
        <v>83</v>
      </c>
      <c r="D5" s="9" t="s">
        <v>6</v>
      </c>
      <c r="E5" s="9" t="s">
        <v>83</v>
      </c>
      <c r="F5" s="9" t="s">
        <v>6</v>
      </c>
      <c r="G5" s="9" t="s">
        <v>83</v>
      </c>
      <c r="H5" s="9" t="s">
        <v>6</v>
      </c>
      <c r="I5" s="9" t="s">
        <v>39</v>
      </c>
      <c r="J5" s="9" t="s">
        <v>40</v>
      </c>
      <c r="K5" s="67"/>
      <c r="L5" s="87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3357</v>
      </c>
      <c r="D7" s="20">
        <v>36855</v>
      </c>
      <c r="E7" s="41">
        <v>2556428.08</v>
      </c>
      <c r="F7" s="42">
        <f>16043182.61+E7</f>
        <v>18599610.689999998</v>
      </c>
      <c r="G7" s="42">
        <f>E7/C7</f>
        <v>761.52162049448918</v>
      </c>
      <c r="H7" s="49">
        <f>F7/D7</f>
        <v>504.66994139194134</v>
      </c>
      <c r="I7" s="32">
        <v>18550664</v>
      </c>
      <c r="J7" s="26">
        <v>525.51</v>
      </c>
      <c r="K7" s="25">
        <f>H7/J7</f>
        <v>0.96034317404415015</v>
      </c>
      <c r="L7" s="21"/>
    </row>
    <row r="8" spans="1:12" ht="105.75" thickBot="1">
      <c r="A8" s="7">
        <v>2</v>
      </c>
      <c r="B8" s="17" t="s">
        <v>42</v>
      </c>
      <c r="C8" s="3">
        <v>757</v>
      </c>
      <c r="D8" s="3">
        <v>8186</v>
      </c>
      <c r="E8" s="42">
        <v>200862.07999999999</v>
      </c>
      <c r="F8" s="48">
        <f>3287902.35+E8</f>
        <v>3488764.43</v>
      </c>
      <c r="G8" s="42">
        <f>E8/C8</f>
        <v>265.33960369881106</v>
      </c>
      <c r="H8" s="49">
        <f>F8/D8</f>
        <v>426.18671268018568</v>
      </c>
      <c r="I8" s="31">
        <v>3485264</v>
      </c>
      <c r="J8" s="27">
        <v>430.28</v>
      </c>
      <c r="K8" s="25">
        <f>H8/J8</f>
        <v>0.99048692172581976</v>
      </c>
      <c r="L8" s="18"/>
    </row>
    <row r="10" spans="1:12" ht="32.25" customHeight="1">
      <c r="A10" s="64" t="s">
        <v>59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"/>
  <sheetViews>
    <sheetView workbookViewId="0">
      <selection activeCell="D22" sqref="D21:D22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8" t="s">
        <v>50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Bot="1"/>
    <row r="4" spans="1:12" ht="45.75" customHeight="1" thickBot="1">
      <c r="A4" s="88" t="s">
        <v>32</v>
      </c>
      <c r="B4" s="70" t="s">
        <v>35</v>
      </c>
      <c r="C4" s="71"/>
      <c r="D4" s="70" t="s">
        <v>44</v>
      </c>
      <c r="E4" s="71"/>
      <c r="F4" s="70" t="s">
        <v>45</v>
      </c>
      <c r="G4" s="71"/>
      <c r="H4" s="70" t="s">
        <v>66</v>
      </c>
      <c r="I4" s="90"/>
      <c r="J4" s="71"/>
      <c r="K4" s="66" t="s">
        <v>46</v>
      </c>
      <c r="L4" s="66" t="s">
        <v>38</v>
      </c>
    </row>
    <row r="5" spans="1:12" ht="37.5" thickBot="1">
      <c r="A5" s="89"/>
      <c r="B5" s="10" t="s">
        <v>83</v>
      </c>
      <c r="C5" s="10" t="s">
        <v>6</v>
      </c>
      <c r="D5" s="10" t="s">
        <v>83</v>
      </c>
      <c r="E5" s="10" t="s">
        <v>6</v>
      </c>
      <c r="F5" s="10" t="s">
        <v>83</v>
      </c>
      <c r="G5" s="10" t="s">
        <v>6</v>
      </c>
      <c r="H5" s="10" t="s">
        <v>47</v>
      </c>
      <c r="I5" s="10" t="s">
        <v>48</v>
      </c>
      <c r="J5" s="1" t="s">
        <v>49</v>
      </c>
      <c r="K5" s="67"/>
      <c r="L5" s="67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0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1">
        <v>2556428.08</v>
      </c>
      <c r="C7" s="41">
        <f>16043182.61+B7</f>
        <v>18599610.689999998</v>
      </c>
      <c r="D7" s="41">
        <v>16631.22</v>
      </c>
      <c r="E7" s="41">
        <f>185725.09+D7</f>
        <v>202356.31</v>
      </c>
      <c r="F7" s="41">
        <f>B7+D7</f>
        <v>2573059.3000000003</v>
      </c>
      <c r="G7" s="41">
        <f>C7+E7</f>
        <v>18801966.999999996</v>
      </c>
      <c r="H7" s="33">
        <v>18550664</v>
      </c>
      <c r="I7" s="33">
        <v>251303</v>
      </c>
      <c r="J7" s="32">
        <f>H7+I7</f>
        <v>18801967</v>
      </c>
      <c r="K7" s="29">
        <f>G7/J7</f>
        <v>0.99999999999999978</v>
      </c>
      <c r="L7" s="11"/>
    </row>
    <row r="8" spans="1:12" ht="15.75" thickBot="1">
      <c r="A8" s="20">
        <v>2</v>
      </c>
      <c r="B8" s="42">
        <v>200862.07999999999</v>
      </c>
      <c r="C8" s="42">
        <f>3287902.35+B8</f>
        <v>3488764.43</v>
      </c>
      <c r="D8" s="42">
        <v>12331.9</v>
      </c>
      <c r="E8" s="42">
        <f>30582.67+D8</f>
        <v>42914.57</v>
      </c>
      <c r="F8" s="42">
        <f>B8+D8</f>
        <v>213193.97999999998</v>
      </c>
      <c r="G8" s="42">
        <f>C8+E8</f>
        <v>3531679</v>
      </c>
      <c r="H8" s="34">
        <v>3485264</v>
      </c>
      <c r="I8" s="34">
        <v>46415</v>
      </c>
      <c r="J8" s="31">
        <f>H8+I8</f>
        <v>3531679</v>
      </c>
      <c r="K8" s="23">
        <f>G8/J8</f>
        <v>1</v>
      </c>
      <c r="L8" s="20"/>
    </row>
    <row r="9" spans="1:12" s="30" customFormat="1" ht="20.25" customHeight="1" thickBot="1">
      <c r="A9" s="56"/>
      <c r="B9" s="57">
        <f>SUM(B7:B8)</f>
        <v>2757290.16</v>
      </c>
      <c r="C9" s="57">
        <f>SUM(C7:C8)</f>
        <v>22088375.119999997</v>
      </c>
      <c r="D9" s="57">
        <f t="shared" ref="D9:J9" si="0">SUM(D7:D8)</f>
        <v>28963.120000000003</v>
      </c>
      <c r="E9" s="57">
        <f>SUM(E7:E8)</f>
        <v>245270.88</v>
      </c>
      <c r="F9" s="57">
        <f t="shared" si="0"/>
        <v>2786253.2800000003</v>
      </c>
      <c r="G9" s="57">
        <f>SUM(G7:G8)</f>
        <v>22333645.999999996</v>
      </c>
      <c r="H9" s="58">
        <f>SUM(H7:H8)</f>
        <v>22035928</v>
      </c>
      <c r="I9" s="58">
        <f>SUM(I7:I8)</f>
        <v>297718</v>
      </c>
      <c r="J9" s="58">
        <f t="shared" si="0"/>
        <v>22333646</v>
      </c>
      <c r="K9" s="24">
        <f>G9/J9</f>
        <v>0.99999999999999978</v>
      </c>
      <c r="L9" s="59"/>
    </row>
    <row r="10" spans="1:12" s="30" customFormat="1">
      <c r="A10" s="92" t="s">
        <v>84</v>
      </c>
      <c r="B10" s="92"/>
      <c r="C10" s="92"/>
      <c r="D10" s="92"/>
      <c r="E10" s="92"/>
      <c r="F10" s="92"/>
      <c r="G10" s="92"/>
      <c r="H10" s="92"/>
      <c r="I10" s="92"/>
      <c r="J10" s="92"/>
      <c r="K10" s="38"/>
      <c r="L10" s="37"/>
    </row>
    <row r="11" spans="1:12" s="30" customFormat="1">
      <c r="A11" s="92" t="s">
        <v>85</v>
      </c>
      <c r="B11" s="92"/>
      <c r="C11" s="92"/>
      <c r="D11" s="92"/>
      <c r="E11" s="92"/>
      <c r="F11" s="92"/>
      <c r="G11" s="92"/>
      <c r="H11" s="92"/>
      <c r="I11" s="92"/>
      <c r="J11" s="92"/>
      <c r="K11" s="38"/>
      <c r="L11" s="37"/>
    </row>
    <row r="12" spans="1:12" s="30" customFormat="1" ht="15" customHeight="1">
      <c r="A12" s="91" t="s">
        <v>86</v>
      </c>
      <c r="B12" s="91"/>
      <c r="C12" s="91"/>
      <c r="D12" s="91"/>
      <c r="E12" s="91"/>
      <c r="F12" s="91"/>
      <c r="G12" s="91"/>
      <c r="H12" s="91"/>
      <c r="I12" s="91"/>
      <c r="J12" s="91"/>
      <c r="K12" s="38"/>
      <c r="L12" s="37"/>
    </row>
    <row r="13" spans="1:12" s="30" customFormat="1" ht="15" customHeight="1">
      <c r="A13" s="91" t="s">
        <v>87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61.5" customHeight="1">
      <c r="A14" s="64" t="s">
        <v>60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</sheetData>
  <mergeCells count="13">
    <mergeCell ref="A14:L14"/>
    <mergeCell ref="K4:K5"/>
    <mergeCell ref="L4:L5"/>
    <mergeCell ref="A2:L2"/>
    <mergeCell ref="A4:A5"/>
    <mergeCell ref="B4:C4"/>
    <mergeCell ref="D4:E4"/>
    <mergeCell ref="F4:G4"/>
    <mergeCell ref="H4:J4"/>
    <mergeCell ref="A12:J12"/>
    <mergeCell ref="A13:L13"/>
    <mergeCell ref="A10:J10"/>
    <mergeCell ref="A11:J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2016-01-11T10:57:12Z</cp:lastPrinted>
  <dcterms:created xsi:type="dcterms:W3CDTF">2014-03-11T08:37:46Z</dcterms:created>
  <dcterms:modified xsi:type="dcterms:W3CDTF">2016-01-11T10:57:27Z</dcterms:modified>
</cp:coreProperties>
</file>